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Sheet1!$A$3:$Q$83</definedName>
    <definedName name="_xlnm.Print_Titles" localSheetId="0">Sheet1!$3:$3</definedName>
  </definedNames>
  <calcPr calcId="162913"/>
</workbook>
</file>

<file path=xl/calcChain.xml><?xml version="1.0" encoding="utf-8"?>
<calcChain xmlns="http://schemas.openxmlformats.org/spreadsheetml/2006/main">
  <c r="H37" i="1" l="1"/>
  <c r="Q37" i="1" s="1"/>
  <c r="N17" i="1"/>
  <c r="Q17" i="1" s="1"/>
  <c r="G6" i="1"/>
  <c r="G5" i="1"/>
  <c r="N7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6" i="1"/>
  <c r="Q15" i="1"/>
  <c r="Q14" i="1"/>
  <c r="Q13" i="1"/>
  <c r="Q12" i="1"/>
  <c r="Q11" i="1"/>
  <c r="Q10" i="1"/>
  <c r="Q9" i="1"/>
  <c r="Q8" i="1"/>
  <c r="Q7" i="1"/>
  <c r="Q6" i="1"/>
  <c r="Q5" i="1"/>
  <c r="Q4" i="1"/>
</calcChain>
</file>

<file path=xl/sharedStrings.xml><?xml version="1.0" encoding="utf-8"?>
<sst xmlns="http://schemas.openxmlformats.org/spreadsheetml/2006/main" count="348" uniqueCount="63">
  <si>
    <t>Уникальный код поступающего</t>
  </si>
  <si>
    <t>НПС/УГСН</t>
  </si>
  <si>
    <t>Обр.программа</t>
  </si>
  <si>
    <t>Вид мест</t>
  </si>
  <si>
    <t>Приоритет</t>
  </si>
  <si>
    <t>Согласие подано онлайн</t>
  </si>
  <si>
    <t>2.3.4 Управление в организационных системах</t>
  </si>
  <si>
    <t>Основные места в рамках КЦП</t>
  </si>
  <si>
    <t>2.5.8 Сварка, родственные процессы и технологии</t>
  </si>
  <si>
    <t>Платные места</t>
  </si>
  <si>
    <t>5.3.1 Общая психология, психология личности, история психологии</t>
  </si>
  <si>
    <t>Общая психология, психология личности, история психологии</t>
  </si>
  <si>
    <t>2.10.3 Безопасность труда</t>
  </si>
  <si>
    <t>Безопасность труда</t>
  </si>
  <si>
    <t>5.2.3 Региональная и отраслевая экономика</t>
  </si>
  <si>
    <t>2.5.6 Технология машиностроения</t>
  </si>
  <si>
    <t>2.6.1 Металловедение и термическая обработка металлов и сплавов</t>
  </si>
  <si>
    <t>Металловедение и термическая обработка металлов и сплавов</t>
  </si>
  <si>
    <t>5.8.2 Теория и методика обучения и воспитания (по областям и уровням образования)</t>
  </si>
  <si>
    <t>5.8.1 Общая педагогика, история педагогики и образования</t>
  </si>
  <si>
    <t>2.4.2 Электротехнические комплексы и системы</t>
  </si>
  <si>
    <t>Электротехнические комплексы и системы</t>
  </si>
  <si>
    <t>1.5.15 Экология</t>
  </si>
  <si>
    <t>Экология</t>
  </si>
  <si>
    <t>5.1.1 Теоретико-исторические правовые науки</t>
  </si>
  <si>
    <t>Теоретико-исторические правовые науки</t>
  </si>
  <si>
    <t>Управление в организационных системах</t>
  </si>
  <si>
    <t>5.1.4 Уголовно-правовые науки</t>
  </si>
  <si>
    <t>Уголовно-правовые науки</t>
  </si>
  <si>
    <t>1.4.16 Медицинская химия</t>
  </si>
  <si>
    <t>5.1.2 Публично-правовые (государственно-правовые) науки</t>
  </si>
  <si>
    <t>Технология машиностроения</t>
  </si>
  <si>
    <t>5.8.4 Физическая культура и профессиональная физическая подготовка</t>
  </si>
  <si>
    <t>Физическая культура и профессиональная физическая подготовка</t>
  </si>
  <si>
    <t>5.8.7 Методология и технология профессионального образования</t>
  </si>
  <si>
    <t>Методология и технология профессионального образования</t>
  </si>
  <si>
    <t>Сварка, родственные процессы и технологии</t>
  </si>
  <si>
    <t>Медицинская химия</t>
  </si>
  <si>
    <t>Региональная и отраслевая экономика</t>
  </si>
  <si>
    <t>Теория и методика обучения и воспитания (в математике)</t>
  </si>
  <si>
    <t>Публично-правовые (государственно-правовые) науки</t>
  </si>
  <si>
    <t>Авт. вклад – 3 балла;
Соавторство – 1 балл</t>
  </si>
  <si>
    <t>Авт. вклад – 5 баллов;
Соавторство – 3 балла</t>
  </si>
  <si>
    <t>Руководитель – 5 баллов;
Участник – 2 балла</t>
  </si>
  <si>
    <t>Авт. вклад – 2 балл;
Соавторство – 1 балл</t>
  </si>
  <si>
    <t>Авт. вклад – 5 баллов;
Соавторство – 2 балла</t>
  </si>
  <si>
    <t>1 балл</t>
  </si>
  <si>
    <t>2 балла</t>
  </si>
  <si>
    <t xml:space="preserve">Публикация в журналах, рекомендуемых ВАК </t>
  </si>
  <si>
    <t>Публикации в журналах, индексируемых в
наукометрических базах данных Web of Science/Scopus</t>
  </si>
  <si>
    <t>Грант (РНФ, РФФИ, государственное задание) по научной
специальности</t>
  </si>
  <si>
    <t xml:space="preserve">Подача заявки на получение патента или свидетельства
Роспатента об офиц. регистрации объекта инт. собств. на ТГУ </t>
  </si>
  <si>
    <t xml:space="preserve">Изобретение, патент на объект интеллектуальной
собственности, акт внедрения </t>
  </si>
  <si>
    <t>Диплом магистра/ специалиста с отличием</t>
  </si>
  <si>
    <t xml:space="preserve">Диплом победителей и призёров межд. и всерос. научн. конкурсов, дипломы победителей и призёров межд. и всерос. студ. олимпиад (по научной специальности) </t>
  </si>
  <si>
    <t>Статьи, тексты, тезисы докладов, опубликованные в трудах межд. или всерос. симпозиумов,
конференций, семинаров (по научной специальности)</t>
  </si>
  <si>
    <t>Рекомендация руководителя уч. структ. подразд. или предполаг. научн. руководителя</t>
  </si>
  <si>
    <t>Знак корпоративного отличия ТГУ «Зеленое яблоко»</t>
  </si>
  <si>
    <t>Итого Индивидуальные достижения</t>
  </si>
  <si>
    <t>Протокол оценки индивидуальных достижений поступающих на образовательные программы подготовки научных и научно-педагогических кадров в аспирантуре</t>
  </si>
  <si>
    <t>нет</t>
  </si>
  <si>
    <t>да</t>
  </si>
  <si>
    <t>Авт. вклад (статья) – 2
балла; Авт. вклад (тезисы) – 1
балл; Соавт. (статья) – 1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</si>
</sst>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3"/>
  <sheetViews>
    <sheetView tabSelected="1" zoomScale="85" zoomScaleNormal="85" workbookViewId="0">
      <pane xSplit="6" ySplit="3" topLeftCell="G35" activePane="bottomRight" state="frozen"/>
      <selection pane="topRight" activeCell="H1" sqref="H1"/>
      <selection pane="bottomLeft" activeCell="A4" sqref="A4"/>
      <selection pane="bottomRight" activeCell="O40" sqref="O40"/>
    </sheetView>
  </sheetViews>
  <sheetFormatPr defaultRowHeight="15" x14ac:dyDescent="0.25"/>
  <cols>
    <col min="1" max="1" width="20.140625" style="6" customWidth="1"/>
    <col min="2" max="2" width="20.7109375" style="6" customWidth="1"/>
    <col min="3" max="3" width="21.42578125" style="6" customWidth="1"/>
    <col min="4" max="4" width="12.5703125" style="6" customWidth="1"/>
    <col min="5" max="5" width="12" style="6" customWidth="1"/>
    <col min="6" max="6" width="15.7109375" style="6" customWidth="1"/>
    <col min="7" max="13" width="20.42578125" style="6" customWidth="1"/>
    <col min="14" max="14" width="25.42578125" style="6" customWidth="1"/>
    <col min="15" max="17" width="20.42578125" style="6" customWidth="1"/>
    <col min="18" max="16384" width="9.140625" style="6"/>
  </cols>
  <sheetData>
    <row r="1" spans="1:17" ht="18.75" customHeight="1" x14ac:dyDescent="0.25">
      <c r="A1" s="9" t="s">
        <v>59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39" x14ac:dyDescent="0.25">
      <c r="G2" s="3" t="s">
        <v>41</v>
      </c>
      <c r="H2" s="3" t="s">
        <v>42</v>
      </c>
      <c r="I2" s="3" t="s">
        <v>43</v>
      </c>
      <c r="J2" s="3" t="s">
        <v>44</v>
      </c>
      <c r="K2" s="3" t="s">
        <v>45</v>
      </c>
      <c r="L2" s="3" t="s">
        <v>46</v>
      </c>
      <c r="M2" s="3" t="s">
        <v>47</v>
      </c>
      <c r="N2" s="3" t="s">
        <v>62</v>
      </c>
      <c r="O2" s="3" t="s">
        <v>47</v>
      </c>
      <c r="P2" s="3" t="s">
        <v>46</v>
      </c>
      <c r="Q2" s="4"/>
    </row>
    <row r="3" spans="1:17" ht="114.7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5" t="s">
        <v>48</v>
      </c>
      <c r="H3" s="5" t="s">
        <v>49</v>
      </c>
      <c r="I3" s="5" t="s">
        <v>50</v>
      </c>
      <c r="J3" s="5" t="s">
        <v>51</v>
      </c>
      <c r="K3" s="5" t="s">
        <v>52</v>
      </c>
      <c r="L3" s="5" t="s">
        <v>53</v>
      </c>
      <c r="M3" s="5" t="s">
        <v>54</v>
      </c>
      <c r="N3" s="5" t="s">
        <v>55</v>
      </c>
      <c r="O3" s="5" t="s">
        <v>56</v>
      </c>
      <c r="P3" s="5" t="s">
        <v>57</v>
      </c>
      <c r="Q3" s="5" t="s">
        <v>58</v>
      </c>
    </row>
    <row r="4" spans="1:17" ht="45" x14ac:dyDescent="0.25">
      <c r="A4" s="1">
        <v>4681633</v>
      </c>
      <c r="B4" s="1" t="s">
        <v>24</v>
      </c>
      <c r="C4" s="1" t="s">
        <v>25</v>
      </c>
      <c r="D4" s="1" t="s">
        <v>9</v>
      </c>
      <c r="E4" s="1">
        <v>1</v>
      </c>
      <c r="F4" s="1" t="s">
        <v>60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1</v>
      </c>
      <c r="M4" s="7">
        <v>0</v>
      </c>
      <c r="N4" s="7">
        <v>0</v>
      </c>
      <c r="O4" s="7">
        <v>0</v>
      </c>
      <c r="P4" s="7">
        <v>0</v>
      </c>
      <c r="Q4" s="7">
        <f>SUM(G4:P4)</f>
        <v>1</v>
      </c>
    </row>
    <row r="5" spans="1:17" ht="60" x14ac:dyDescent="0.25">
      <c r="A5" s="1">
        <v>5301015</v>
      </c>
      <c r="B5" s="1" t="s">
        <v>15</v>
      </c>
      <c r="C5" s="1" t="s">
        <v>31</v>
      </c>
      <c r="D5" s="1" t="s">
        <v>7</v>
      </c>
      <c r="E5" s="1">
        <v>1</v>
      </c>
      <c r="F5" s="1" t="s">
        <v>61</v>
      </c>
      <c r="G5" s="7">
        <f>1+1</f>
        <v>2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8">
        <f t="shared" ref="Q5:Q68" si="0">SUM(G5:P5)</f>
        <v>2</v>
      </c>
    </row>
    <row r="6" spans="1:17" ht="30" x14ac:dyDescent="0.25">
      <c r="A6" s="1">
        <v>5301015</v>
      </c>
      <c r="B6" s="1" t="s">
        <v>15</v>
      </c>
      <c r="C6" s="1" t="s">
        <v>31</v>
      </c>
      <c r="D6" s="1" t="s">
        <v>9</v>
      </c>
      <c r="E6" s="1">
        <v>1</v>
      </c>
      <c r="F6" s="1" t="s">
        <v>61</v>
      </c>
      <c r="G6" s="7">
        <f>1+1</f>
        <v>2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8">
        <f t="shared" si="0"/>
        <v>2</v>
      </c>
    </row>
    <row r="7" spans="1:17" ht="60" x14ac:dyDescent="0.25">
      <c r="A7" s="1">
        <v>4627136</v>
      </c>
      <c r="B7" s="1" t="s">
        <v>22</v>
      </c>
      <c r="C7" s="1" t="s">
        <v>23</v>
      </c>
      <c r="D7" s="1" t="s">
        <v>7</v>
      </c>
      <c r="E7" s="1">
        <v>1</v>
      </c>
      <c r="F7" s="1" t="s">
        <v>61</v>
      </c>
      <c r="G7" s="7">
        <v>1</v>
      </c>
      <c r="H7" s="7">
        <v>0</v>
      </c>
      <c r="I7" s="7">
        <v>2</v>
      </c>
      <c r="J7" s="7">
        <v>0</v>
      </c>
      <c r="K7" s="7">
        <v>0</v>
      </c>
      <c r="L7" s="7">
        <v>0</v>
      </c>
      <c r="M7" s="7">
        <v>0</v>
      </c>
      <c r="N7" s="7">
        <f>1+1+1</f>
        <v>3</v>
      </c>
      <c r="O7" s="7">
        <v>0</v>
      </c>
      <c r="P7" s="7">
        <v>0</v>
      </c>
      <c r="Q7" s="8">
        <f t="shared" si="0"/>
        <v>6</v>
      </c>
    </row>
    <row r="8" spans="1:17" ht="60" x14ac:dyDescent="0.25">
      <c r="A8" s="1">
        <v>5005136</v>
      </c>
      <c r="B8" s="1" t="s">
        <v>6</v>
      </c>
      <c r="C8" s="1" t="s">
        <v>26</v>
      </c>
      <c r="D8" s="1" t="s">
        <v>7</v>
      </c>
      <c r="E8" s="1">
        <v>1</v>
      </c>
      <c r="F8" s="1" t="s">
        <v>60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8">
        <f t="shared" si="0"/>
        <v>0</v>
      </c>
    </row>
    <row r="9" spans="1:17" ht="30" x14ac:dyDescent="0.25">
      <c r="A9" s="1">
        <v>3668530</v>
      </c>
      <c r="B9" s="1" t="s">
        <v>12</v>
      </c>
      <c r="C9" s="1" t="s">
        <v>13</v>
      </c>
      <c r="D9" s="1" t="s">
        <v>9</v>
      </c>
      <c r="E9" s="1">
        <v>1</v>
      </c>
      <c r="F9" s="1" t="s">
        <v>60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8">
        <f t="shared" si="0"/>
        <v>0</v>
      </c>
    </row>
    <row r="10" spans="1:17" ht="60" x14ac:dyDescent="0.25">
      <c r="A10" s="1">
        <v>4918866</v>
      </c>
      <c r="B10" s="1" t="s">
        <v>19</v>
      </c>
      <c r="C10" s="1" t="s">
        <v>11</v>
      </c>
      <c r="D10" s="1" t="s">
        <v>9</v>
      </c>
      <c r="E10" s="1">
        <v>2</v>
      </c>
      <c r="F10" s="1" t="s">
        <v>60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8">
        <f t="shared" si="0"/>
        <v>0</v>
      </c>
    </row>
    <row r="11" spans="1:17" ht="60" x14ac:dyDescent="0.25">
      <c r="A11" s="1">
        <v>4918866</v>
      </c>
      <c r="B11" s="1" t="s">
        <v>30</v>
      </c>
      <c r="C11" s="1" t="s">
        <v>40</v>
      </c>
      <c r="D11" s="1" t="s">
        <v>9</v>
      </c>
      <c r="E11" s="1">
        <v>1</v>
      </c>
      <c r="F11" s="1" t="s">
        <v>60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8">
        <f t="shared" si="0"/>
        <v>0</v>
      </c>
    </row>
    <row r="12" spans="1:17" ht="60" x14ac:dyDescent="0.25">
      <c r="A12" s="1">
        <v>3582276</v>
      </c>
      <c r="B12" s="1" t="s">
        <v>10</v>
      </c>
      <c r="C12" s="1" t="s">
        <v>11</v>
      </c>
      <c r="D12" s="1" t="s">
        <v>9</v>
      </c>
      <c r="E12" s="1">
        <v>1</v>
      </c>
      <c r="F12" s="1" t="s">
        <v>60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8">
        <f t="shared" si="0"/>
        <v>0</v>
      </c>
    </row>
    <row r="13" spans="1:17" ht="45" x14ac:dyDescent="0.25">
      <c r="A13" s="1">
        <v>5139084</v>
      </c>
      <c r="B13" s="1" t="s">
        <v>6</v>
      </c>
      <c r="C13" s="1" t="s">
        <v>26</v>
      </c>
      <c r="D13" s="1" t="s">
        <v>9</v>
      </c>
      <c r="E13" s="1">
        <v>1</v>
      </c>
      <c r="F13" s="1" t="s">
        <v>60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1</v>
      </c>
      <c r="M13" s="7">
        <v>0</v>
      </c>
      <c r="N13" s="7">
        <v>0</v>
      </c>
      <c r="O13" s="7">
        <v>0</v>
      </c>
      <c r="P13" s="7">
        <v>0</v>
      </c>
      <c r="Q13" s="8">
        <f t="shared" si="0"/>
        <v>1</v>
      </c>
    </row>
    <row r="14" spans="1:17" ht="60" x14ac:dyDescent="0.25">
      <c r="A14" s="1">
        <v>5139084</v>
      </c>
      <c r="B14" s="1" t="s">
        <v>30</v>
      </c>
      <c r="C14" s="1" t="s">
        <v>40</v>
      </c>
      <c r="D14" s="1" t="s">
        <v>9</v>
      </c>
      <c r="E14" s="1">
        <v>2</v>
      </c>
      <c r="F14" s="1" t="s">
        <v>60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1</v>
      </c>
      <c r="M14" s="7">
        <v>0</v>
      </c>
      <c r="N14" s="7">
        <v>0</v>
      </c>
      <c r="O14" s="7">
        <v>0</v>
      </c>
      <c r="P14" s="7">
        <v>0</v>
      </c>
      <c r="Q14" s="8">
        <f t="shared" si="0"/>
        <v>1</v>
      </c>
    </row>
    <row r="15" spans="1:17" ht="60" x14ac:dyDescent="0.25">
      <c r="A15" s="1">
        <v>5100279</v>
      </c>
      <c r="B15" s="1" t="s">
        <v>15</v>
      </c>
      <c r="C15" s="1" t="s">
        <v>31</v>
      </c>
      <c r="D15" s="1" t="s">
        <v>7</v>
      </c>
      <c r="E15" s="1">
        <v>2</v>
      </c>
      <c r="F15" s="1" t="s">
        <v>61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8">
        <f t="shared" si="0"/>
        <v>0</v>
      </c>
    </row>
    <row r="16" spans="1:17" ht="60" x14ac:dyDescent="0.25">
      <c r="A16" s="1">
        <v>5100279</v>
      </c>
      <c r="B16" s="1" t="s">
        <v>8</v>
      </c>
      <c r="C16" s="1" t="s">
        <v>36</v>
      </c>
      <c r="D16" s="1" t="s">
        <v>7</v>
      </c>
      <c r="E16" s="1">
        <v>1</v>
      </c>
      <c r="F16" s="1" t="s">
        <v>61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8">
        <f t="shared" si="0"/>
        <v>0</v>
      </c>
    </row>
    <row r="17" spans="1:17" ht="75" x14ac:dyDescent="0.25">
      <c r="A17" s="1">
        <v>5100279</v>
      </c>
      <c r="B17" s="1" t="s">
        <v>16</v>
      </c>
      <c r="C17" s="1" t="s">
        <v>17</v>
      </c>
      <c r="D17" s="1" t="s">
        <v>9</v>
      </c>
      <c r="E17" s="1">
        <v>1</v>
      </c>
      <c r="F17" s="1" t="s">
        <v>61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f>1+1+1</f>
        <v>3</v>
      </c>
      <c r="O17" s="7">
        <v>0</v>
      </c>
      <c r="P17" s="7">
        <v>0</v>
      </c>
      <c r="Q17" s="8">
        <f t="shared" si="0"/>
        <v>3</v>
      </c>
    </row>
    <row r="18" spans="1:17" ht="60" x14ac:dyDescent="0.25">
      <c r="A18" s="1">
        <v>5100279</v>
      </c>
      <c r="B18" s="1" t="s">
        <v>8</v>
      </c>
      <c r="C18" s="1" t="s">
        <v>36</v>
      </c>
      <c r="D18" s="1" t="s">
        <v>9</v>
      </c>
      <c r="E18" s="1">
        <v>3</v>
      </c>
      <c r="F18" s="1" t="s">
        <v>61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8">
        <f t="shared" si="0"/>
        <v>0</v>
      </c>
    </row>
    <row r="19" spans="1:17" ht="30" x14ac:dyDescent="0.25">
      <c r="A19" s="1">
        <v>5100279</v>
      </c>
      <c r="B19" s="1" t="s">
        <v>15</v>
      </c>
      <c r="C19" s="1" t="s">
        <v>31</v>
      </c>
      <c r="D19" s="1" t="s">
        <v>9</v>
      </c>
      <c r="E19" s="1">
        <v>2</v>
      </c>
      <c r="F19" s="1" t="s">
        <v>61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8">
        <f t="shared" si="0"/>
        <v>0</v>
      </c>
    </row>
    <row r="20" spans="1:17" ht="30" x14ac:dyDescent="0.25">
      <c r="A20" s="1">
        <v>5216053</v>
      </c>
      <c r="B20" s="1" t="s">
        <v>27</v>
      </c>
      <c r="C20" s="1" t="s">
        <v>28</v>
      </c>
      <c r="D20" s="1" t="s">
        <v>9</v>
      </c>
      <c r="E20" s="1">
        <v>1</v>
      </c>
      <c r="F20" s="1" t="s">
        <v>60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8">
        <f t="shared" si="0"/>
        <v>0</v>
      </c>
    </row>
    <row r="21" spans="1:17" ht="60" x14ac:dyDescent="0.25">
      <c r="A21" s="1">
        <v>4744541</v>
      </c>
      <c r="B21" s="1" t="s">
        <v>6</v>
      </c>
      <c r="C21" s="1" t="s">
        <v>26</v>
      </c>
      <c r="D21" s="1" t="s">
        <v>7</v>
      </c>
      <c r="E21" s="1">
        <v>1</v>
      </c>
      <c r="F21" s="1" t="s">
        <v>61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1</v>
      </c>
      <c r="M21" s="7">
        <v>0</v>
      </c>
      <c r="N21" s="7">
        <v>0</v>
      </c>
      <c r="O21" s="7">
        <v>0</v>
      </c>
      <c r="P21" s="7">
        <v>0</v>
      </c>
      <c r="Q21" s="8">
        <f t="shared" si="0"/>
        <v>1</v>
      </c>
    </row>
    <row r="22" spans="1:17" ht="30" x14ac:dyDescent="0.25">
      <c r="A22" s="1">
        <v>4754481</v>
      </c>
      <c r="B22" s="1" t="s">
        <v>27</v>
      </c>
      <c r="C22" s="1" t="s">
        <v>28</v>
      </c>
      <c r="D22" s="1" t="s">
        <v>9</v>
      </c>
      <c r="E22" s="1">
        <v>1</v>
      </c>
      <c r="F22" s="1" t="s">
        <v>60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1</v>
      </c>
      <c r="M22" s="7">
        <v>0</v>
      </c>
      <c r="N22" s="7">
        <v>0</v>
      </c>
      <c r="O22" s="7">
        <v>0</v>
      </c>
      <c r="P22" s="7">
        <v>0</v>
      </c>
      <c r="Q22" s="8">
        <f t="shared" si="0"/>
        <v>1</v>
      </c>
    </row>
    <row r="23" spans="1:17" ht="75" x14ac:dyDescent="0.25">
      <c r="A23" s="1">
        <v>4217801</v>
      </c>
      <c r="B23" s="1" t="s">
        <v>16</v>
      </c>
      <c r="C23" s="1" t="s">
        <v>17</v>
      </c>
      <c r="D23" s="1" t="s">
        <v>9</v>
      </c>
      <c r="E23" s="1">
        <v>2</v>
      </c>
      <c r="F23" s="1" t="s">
        <v>60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8">
        <f t="shared" si="0"/>
        <v>0</v>
      </c>
    </row>
    <row r="24" spans="1:17" ht="60" x14ac:dyDescent="0.25">
      <c r="A24" s="1">
        <v>4217801</v>
      </c>
      <c r="B24" s="1" t="s">
        <v>20</v>
      </c>
      <c r="C24" s="1" t="s">
        <v>21</v>
      </c>
      <c r="D24" s="1" t="s">
        <v>9</v>
      </c>
      <c r="E24" s="1">
        <v>1</v>
      </c>
      <c r="F24" s="1" t="s">
        <v>60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8">
        <f t="shared" si="0"/>
        <v>0</v>
      </c>
    </row>
    <row r="25" spans="1:17" ht="60" x14ac:dyDescent="0.25">
      <c r="A25" s="1">
        <v>5269272</v>
      </c>
      <c r="B25" s="1" t="s">
        <v>19</v>
      </c>
      <c r="C25" s="1" t="s">
        <v>11</v>
      </c>
      <c r="D25" s="1" t="s">
        <v>9</v>
      </c>
      <c r="E25" s="1">
        <v>1</v>
      </c>
      <c r="F25" s="1" t="s">
        <v>60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1</v>
      </c>
      <c r="M25" s="7">
        <v>0</v>
      </c>
      <c r="N25" s="7">
        <v>0</v>
      </c>
      <c r="O25" s="7">
        <v>0</v>
      </c>
      <c r="P25" s="7">
        <v>0</v>
      </c>
      <c r="Q25" s="8">
        <f t="shared" si="0"/>
        <v>1</v>
      </c>
    </row>
    <row r="26" spans="1:17" ht="60" x14ac:dyDescent="0.25">
      <c r="A26" s="1">
        <v>5269272</v>
      </c>
      <c r="B26" s="1" t="s">
        <v>34</v>
      </c>
      <c r="C26" s="1" t="s">
        <v>35</v>
      </c>
      <c r="D26" s="1" t="s">
        <v>9</v>
      </c>
      <c r="E26" s="1">
        <v>2</v>
      </c>
      <c r="F26" s="1" t="s">
        <v>60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1</v>
      </c>
      <c r="M26" s="7">
        <v>0</v>
      </c>
      <c r="N26" s="7">
        <v>3</v>
      </c>
      <c r="O26" s="7">
        <v>0</v>
      </c>
      <c r="P26" s="7">
        <v>0</v>
      </c>
      <c r="Q26" s="8">
        <f t="shared" si="0"/>
        <v>4</v>
      </c>
    </row>
    <row r="27" spans="1:17" ht="60" x14ac:dyDescent="0.25">
      <c r="A27" s="1">
        <v>5268027</v>
      </c>
      <c r="B27" s="1" t="s">
        <v>8</v>
      </c>
      <c r="C27" s="1" t="s">
        <v>36</v>
      </c>
      <c r="D27" s="1" t="s">
        <v>7</v>
      </c>
      <c r="E27" s="1">
        <v>1</v>
      </c>
      <c r="F27" s="1" t="s">
        <v>61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8">
        <f t="shared" si="0"/>
        <v>0</v>
      </c>
    </row>
    <row r="28" spans="1:17" ht="60" x14ac:dyDescent="0.25">
      <c r="A28" s="1">
        <v>3675275</v>
      </c>
      <c r="B28" s="1" t="s">
        <v>8</v>
      </c>
      <c r="C28" s="1" t="s">
        <v>36</v>
      </c>
      <c r="D28" s="1" t="s">
        <v>7</v>
      </c>
      <c r="E28" s="1">
        <v>2</v>
      </c>
      <c r="F28" s="1" t="s">
        <v>60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8">
        <f t="shared" si="0"/>
        <v>0</v>
      </c>
    </row>
    <row r="29" spans="1:17" ht="60" x14ac:dyDescent="0.25">
      <c r="A29" s="1">
        <v>3675275</v>
      </c>
      <c r="B29" s="1" t="s">
        <v>15</v>
      </c>
      <c r="C29" s="1" t="s">
        <v>31</v>
      </c>
      <c r="D29" s="1" t="s">
        <v>7</v>
      </c>
      <c r="E29" s="1">
        <v>1</v>
      </c>
      <c r="F29" s="1" t="s">
        <v>60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8">
        <f t="shared" si="0"/>
        <v>0</v>
      </c>
    </row>
    <row r="30" spans="1:17" ht="60" x14ac:dyDescent="0.25">
      <c r="A30" s="1">
        <v>5043913</v>
      </c>
      <c r="B30" s="1" t="s">
        <v>22</v>
      </c>
      <c r="C30" s="1" t="s">
        <v>23</v>
      </c>
      <c r="D30" s="1" t="s">
        <v>7</v>
      </c>
      <c r="E30" s="1">
        <v>1</v>
      </c>
      <c r="F30" s="1" t="s">
        <v>60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8">
        <f t="shared" si="0"/>
        <v>0</v>
      </c>
    </row>
    <row r="31" spans="1:17" ht="30" x14ac:dyDescent="0.25">
      <c r="A31" s="1">
        <v>5043913</v>
      </c>
      <c r="B31" s="1" t="s">
        <v>22</v>
      </c>
      <c r="C31" s="1" t="s">
        <v>23</v>
      </c>
      <c r="D31" s="1" t="s">
        <v>9</v>
      </c>
      <c r="E31" s="1">
        <v>2</v>
      </c>
      <c r="F31" s="1" t="s">
        <v>60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8">
        <f t="shared" si="0"/>
        <v>0</v>
      </c>
    </row>
    <row r="32" spans="1:17" ht="60" x14ac:dyDescent="0.25">
      <c r="A32" s="1">
        <v>5263170</v>
      </c>
      <c r="B32" s="1" t="s">
        <v>6</v>
      </c>
      <c r="C32" s="1" t="s">
        <v>26</v>
      </c>
      <c r="D32" s="1" t="s">
        <v>7</v>
      </c>
      <c r="E32" s="1">
        <v>1</v>
      </c>
      <c r="F32" s="1" t="s">
        <v>61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1</v>
      </c>
      <c r="Q32" s="8">
        <f t="shared" si="0"/>
        <v>1</v>
      </c>
    </row>
    <row r="33" spans="1:17" ht="60" x14ac:dyDescent="0.25">
      <c r="A33" s="1">
        <v>5263170</v>
      </c>
      <c r="B33" s="1" t="s">
        <v>15</v>
      </c>
      <c r="C33" s="1" t="s">
        <v>31</v>
      </c>
      <c r="D33" s="1" t="s">
        <v>7</v>
      </c>
      <c r="E33" s="1">
        <v>2</v>
      </c>
      <c r="F33" s="1" t="s">
        <v>61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1</v>
      </c>
      <c r="Q33" s="8">
        <f t="shared" si="0"/>
        <v>1</v>
      </c>
    </row>
    <row r="34" spans="1:17" ht="60" x14ac:dyDescent="0.25">
      <c r="A34" s="1">
        <v>3838378</v>
      </c>
      <c r="B34" s="1" t="s">
        <v>15</v>
      </c>
      <c r="C34" s="1" t="s">
        <v>31</v>
      </c>
      <c r="D34" s="1" t="s">
        <v>7</v>
      </c>
      <c r="E34" s="1">
        <v>19</v>
      </c>
      <c r="F34" s="1" t="s">
        <v>61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8">
        <f t="shared" si="0"/>
        <v>0</v>
      </c>
    </row>
    <row r="35" spans="1:17" ht="60" x14ac:dyDescent="0.25">
      <c r="A35" s="1">
        <v>3838378</v>
      </c>
      <c r="B35" s="1" t="s">
        <v>6</v>
      </c>
      <c r="C35" s="1" t="s">
        <v>26</v>
      </c>
      <c r="D35" s="1" t="s">
        <v>7</v>
      </c>
      <c r="E35" s="1">
        <v>18</v>
      </c>
      <c r="F35" s="1" t="s">
        <v>61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8">
        <f t="shared" si="0"/>
        <v>0</v>
      </c>
    </row>
    <row r="36" spans="1:17" ht="60" x14ac:dyDescent="0.25">
      <c r="A36" s="1">
        <v>4926676</v>
      </c>
      <c r="B36" s="1" t="s">
        <v>22</v>
      </c>
      <c r="C36" s="1" t="s">
        <v>23</v>
      </c>
      <c r="D36" s="1" t="s">
        <v>7</v>
      </c>
      <c r="E36" s="1">
        <v>1</v>
      </c>
      <c r="F36" s="1" t="s">
        <v>61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1</v>
      </c>
      <c r="M36" s="7">
        <v>0</v>
      </c>
      <c r="N36" s="7">
        <v>0</v>
      </c>
      <c r="O36" s="7">
        <v>0</v>
      </c>
      <c r="P36" s="7">
        <v>0</v>
      </c>
      <c r="Q36" s="8">
        <f t="shared" si="0"/>
        <v>1</v>
      </c>
    </row>
    <row r="37" spans="1:17" ht="30" x14ac:dyDescent="0.25">
      <c r="A37" s="1">
        <v>4926676</v>
      </c>
      <c r="B37" s="1" t="s">
        <v>29</v>
      </c>
      <c r="C37" s="1" t="s">
        <v>37</v>
      </c>
      <c r="D37" s="1" t="s">
        <v>9</v>
      </c>
      <c r="E37" s="1">
        <v>2</v>
      </c>
      <c r="F37" s="1" t="s">
        <v>61</v>
      </c>
      <c r="G37" s="7">
        <v>0</v>
      </c>
      <c r="H37" s="7">
        <f>3+3</f>
        <v>6</v>
      </c>
      <c r="I37" s="7">
        <v>2</v>
      </c>
      <c r="J37" s="7">
        <v>0</v>
      </c>
      <c r="K37" s="7">
        <v>0</v>
      </c>
      <c r="L37" s="7">
        <v>1</v>
      </c>
      <c r="M37" s="7">
        <v>0</v>
      </c>
      <c r="N37" s="7">
        <v>1</v>
      </c>
      <c r="O37" s="7">
        <v>0</v>
      </c>
      <c r="P37" s="7">
        <v>0</v>
      </c>
      <c r="Q37" s="8">
        <f t="shared" si="0"/>
        <v>10</v>
      </c>
    </row>
    <row r="38" spans="1:17" ht="60" x14ac:dyDescent="0.25">
      <c r="A38" s="1">
        <v>5134887</v>
      </c>
      <c r="B38" s="1" t="s">
        <v>20</v>
      </c>
      <c r="C38" s="1" t="s">
        <v>21</v>
      </c>
      <c r="D38" s="1" t="s">
        <v>9</v>
      </c>
      <c r="E38" s="1">
        <v>1</v>
      </c>
      <c r="F38" s="1" t="s">
        <v>60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8">
        <f t="shared" si="0"/>
        <v>0</v>
      </c>
    </row>
    <row r="39" spans="1:17" ht="60" x14ac:dyDescent="0.25">
      <c r="A39" s="1">
        <v>4485694</v>
      </c>
      <c r="B39" s="1" t="s">
        <v>6</v>
      </c>
      <c r="C39" s="1" t="s">
        <v>26</v>
      </c>
      <c r="D39" s="1" t="s">
        <v>7</v>
      </c>
      <c r="E39" s="1">
        <v>1</v>
      </c>
      <c r="F39" s="1" t="s">
        <v>60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1</v>
      </c>
      <c r="M39" s="7">
        <v>0</v>
      </c>
      <c r="N39" s="7">
        <v>2</v>
      </c>
      <c r="O39" s="7">
        <v>0</v>
      </c>
      <c r="P39" s="7">
        <v>0</v>
      </c>
      <c r="Q39" s="8">
        <f t="shared" si="0"/>
        <v>3</v>
      </c>
    </row>
    <row r="40" spans="1:17" ht="60" x14ac:dyDescent="0.25">
      <c r="A40" s="1">
        <v>5240653</v>
      </c>
      <c r="B40" s="1" t="s">
        <v>6</v>
      </c>
      <c r="C40" s="1" t="s">
        <v>26</v>
      </c>
      <c r="D40" s="1" t="s">
        <v>7</v>
      </c>
      <c r="E40" s="1">
        <v>1</v>
      </c>
      <c r="F40" s="1" t="s">
        <v>60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8">
        <f t="shared" si="0"/>
        <v>0</v>
      </c>
    </row>
    <row r="41" spans="1:17" ht="30" x14ac:dyDescent="0.25">
      <c r="A41" s="1">
        <v>4993572</v>
      </c>
      <c r="B41" s="1" t="s">
        <v>27</v>
      </c>
      <c r="C41" s="1" t="s">
        <v>28</v>
      </c>
      <c r="D41" s="1" t="s">
        <v>9</v>
      </c>
      <c r="E41" s="1">
        <v>3</v>
      </c>
      <c r="F41" s="1" t="s">
        <v>60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1</v>
      </c>
      <c r="M41" s="7">
        <v>2</v>
      </c>
      <c r="N41" s="7">
        <v>0</v>
      </c>
      <c r="O41" s="7">
        <v>0</v>
      </c>
      <c r="P41" s="7">
        <v>0</v>
      </c>
      <c r="Q41" s="8">
        <f t="shared" si="0"/>
        <v>3</v>
      </c>
    </row>
    <row r="42" spans="1:17" ht="60" x14ac:dyDescent="0.25">
      <c r="A42" s="1">
        <v>4993572</v>
      </c>
      <c r="B42" s="1" t="s">
        <v>30</v>
      </c>
      <c r="C42" s="1" t="s">
        <v>40</v>
      </c>
      <c r="D42" s="1" t="s">
        <v>9</v>
      </c>
      <c r="E42" s="1">
        <v>2</v>
      </c>
      <c r="F42" s="1" t="s">
        <v>60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1</v>
      </c>
      <c r="M42" s="7">
        <v>12</v>
      </c>
      <c r="N42" s="7">
        <v>7</v>
      </c>
      <c r="O42" s="7">
        <v>0</v>
      </c>
      <c r="P42" s="7">
        <v>0</v>
      </c>
      <c r="Q42" s="8">
        <f t="shared" si="0"/>
        <v>20</v>
      </c>
    </row>
    <row r="43" spans="1:17" ht="60" x14ac:dyDescent="0.25">
      <c r="A43" s="1">
        <v>5313644</v>
      </c>
      <c r="B43" s="1" t="s">
        <v>19</v>
      </c>
      <c r="C43" s="1" t="s">
        <v>11</v>
      </c>
      <c r="D43" s="1" t="s">
        <v>9</v>
      </c>
      <c r="E43" s="1">
        <v>1</v>
      </c>
      <c r="F43" s="1" t="s">
        <v>60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8">
        <f t="shared" si="0"/>
        <v>0</v>
      </c>
    </row>
    <row r="44" spans="1:17" ht="45" x14ac:dyDescent="0.25">
      <c r="A44" s="1">
        <v>4875224</v>
      </c>
      <c r="B44" s="1" t="s">
        <v>24</v>
      </c>
      <c r="C44" s="1" t="s">
        <v>25</v>
      </c>
      <c r="D44" s="1" t="s">
        <v>9</v>
      </c>
      <c r="E44" s="1">
        <v>1</v>
      </c>
      <c r="F44" s="1" t="s">
        <v>60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8">
        <f t="shared" si="0"/>
        <v>0</v>
      </c>
    </row>
    <row r="45" spans="1:17" ht="30" x14ac:dyDescent="0.25">
      <c r="A45" s="1">
        <v>5189305</v>
      </c>
      <c r="B45" s="1" t="s">
        <v>12</v>
      </c>
      <c r="C45" s="1" t="s">
        <v>13</v>
      </c>
      <c r="D45" s="1" t="s">
        <v>9</v>
      </c>
      <c r="E45" s="1">
        <v>1</v>
      </c>
      <c r="F45" s="1" t="s">
        <v>60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8">
        <f t="shared" si="0"/>
        <v>0</v>
      </c>
    </row>
    <row r="46" spans="1:17" ht="60" x14ac:dyDescent="0.25">
      <c r="A46" s="1">
        <v>5061978</v>
      </c>
      <c r="B46" s="1" t="s">
        <v>6</v>
      </c>
      <c r="C46" s="1" t="s">
        <v>26</v>
      </c>
      <c r="D46" s="1" t="s">
        <v>7</v>
      </c>
      <c r="E46" s="1">
        <v>1</v>
      </c>
      <c r="F46" s="1" t="s">
        <v>60</v>
      </c>
      <c r="G46" s="7">
        <v>0</v>
      </c>
      <c r="H46" s="7">
        <v>0</v>
      </c>
      <c r="I46" s="7">
        <v>0</v>
      </c>
      <c r="J46" s="7">
        <v>1</v>
      </c>
      <c r="K46" s="7">
        <v>0</v>
      </c>
      <c r="L46" s="7">
        <v>1</v>
      </c>
      <c r="M46" s="7">
        <v>0</v>
      </c>
      <c r="N46" s="7">
        <v>0</v>
      </c>
      <c r="O46" s="7">
        <v>0</v>
      </c>
      <c r="P46" s="7">
        <v>0</v>
      </c>
      <c r="Q46" s="8">
        <f t="shared" si="0"/>
        <v>2</v>
      </c>
    </row>
    <row r="47" spans="1:17" ht="45" x14ac:dyDescent="0.25">
      <c r="A47" s="1">
        <v>5061978</v>
      </c>
      <c r="B47" s="1" t="s">
        <v>6</v>
      </c>
      <c r="C47" s="1" t="s">
        <v>26</v>
      </c>
      <c r="D47" s="1" t="s">
        <v>9</v>
      </c>
      <c r="E47" s="1">
        <v>1</v>
      </c>
      <c r="F47" s="1" t="s">
        <v>60</v>
      </c>
      <c r="G47" s="7">
        <v>0</v>
      </c>
      <c r="H47" s="7">
        <v>0</v>
      </c>
      <c r="I47" s="7">
        <v>0</v>
      </c>
      <c r="J47" s="7">
        <v>1</v>
      </c>
      <c r="K47" s="7">
        <v>0</v>
      </c>
      <c r="L47" s="7">
        <v>1</v>
      </c>
      <c r="M47" s="7">
        <v>0</v>
      </c>
      <c r="N47" s="7">
        <v>0</v>
      </c>
      <c r="O47" s="7">
        <v>0</v>
      </c>
      <c r="P47" s="7">
        <v>0</v>
      </c>
      <c r="Q47" s="8">
        <f t="shared" si="0"/>
        <v>2</v>
      </c>
    </row>
    <row r="48" spans="1:17" ht="60" x14ac:dyDescent="0.25">
      <c r="A48" s="1">
        <v>5314084</v>
      </c>
      <c r="B48" s="1" t="s">
        <v>8</v>
      </c>
      <c r="C48" s="1" t="s">
        <v>36</v>
      </c>
      <c r="D48" s="1" t="s">
        <v>7</v>
      </c>
      <c r="E48" s="1">
        <v>1</v>
      </c>
      <c r="F48" s="1" t="s">
        <v>60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1</v>
      </c>
      <c r="M48" s="7">
        <v>0</v>
      </c>
      <c r="N48" s="7">
        <v>0</v>
      </c>
      <c r="O48" s="7">
        <v>0</v>
      </c>
      <c r="P48" s="7">
        <v>0</v>
      </c>
      <c r="Q48" s="8">
        <f t="shared" si="0"/>
        <v>1</v>
      </c>
    </row>
    <row r="49" spans="1:17" ht="75" x14ac:dyDescent="0.25">
      <c r="A49" s="1">
        <v>4406238</v>
      </c>
      <c r="B49" s="1" t="s">
        <v>18</v>
      </c>
      <c r="C49" s="1" t="s">
        <v>39</v>
      </c>
      <c r="D49" s="1" t="s">
        <v>9</v>
      </c>
      <c r="E49" s="1">
        <v>3</v>
      </c>
      <c r="F49" s="1" t="s">
        <v>60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8">
        <f t="shared" si="0"/>
        <v>0</v>
      </c>
    </row>
    <row r="50" spans="1:17" ht="60" x14ac:dyDescent="0.25">
      <c r="A50" s="1">
        <v>4406238</v>
      </c>
      <c r="B50" s="1" t="s">
        <v>19</v>
      </c>
      <c r="C50" s="1" t="s">
        <v>11</v>
      </c>
      <c r="D50" s="1" t="s">
        <v>9</v>
      </c>
      <c r="E50" s="1">
        <v>6</v>
      </c>
      <c r="F50" s="1" t="s">
        <v>60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8">
        <f t="shared" si="0"/>
        <v>0</v>
      </c>
    </row>
    <row r="51" spans="1:17" ht="60" x14ac:dyDescent="0.25">
      <c r="A51" s="1">
        <v>5223813</v>
      </c>
      <c r="B51" s="1" t="s">
        <v>15</v>
      </c>
      <c r="C51" s="1" t="s">
        <v>31</v>
      </c>
      <c r="D51" s="1" t="s">
        <v>7</v>
      </c>
      <c r="E51" s="1">
        <v>1</v>
      </c>
      <c r="F51" s="1" t="s">
        <v>61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1</v>
      </c>
      <c r="M51" s="7">
        <v>0</v>
      </c>
      <c r="N51" s="7">
        <v>0</v>
      </c>
      <c r="O51" s="7">
        <v>0</v>
      </c>
      <c r="P51" s="7">
        <v>0</v>
      </c>
      <c r="Q51" s="8">
        <f t="shared" si="0"/>
        <v>1</v>
      </c>
    </row>
    <row r="52" spans="1:17" ht="60" x14ac:dyDescent="0.25">
      <c r="A52" s="1">
        <v>5258428</v>
      </c>
      <c r="B52" s="1" t="s">
        <v>34</v>
      </c>
      <c r="C52" s="1" t="s">
        <v>35</v>
      </c>
      <c r="D52" s="1" t="s">
        <v>9</v>
      </c>
      <c r="E52" s="1">
        <v>1</v>
      </c>
      <c r="F52" s="1" t="s">
        <v>60</v>
      </c>
      <c r="G52" s="7">
        <v>6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1</v>
      </c>
      <c r="O52" s="7">
        <v>2</v>
      </c>
      <c r="P52" s="7">
        <v>0</v>
      </c>
      <c r="Q52" s="8">
        <f t="shared" si="0"/>
        <v>9</v>
      </c>
    </row>
    <row r="53" spans="1:17" ht="30" x14ac:dyDescent="0.25">
      <c r="A53" s="1">
        <v>5191629</v>
      </c>
      <c r="B53" s="1" t="s">
        <v>12</v>
      </c>
      <c r="C53" s="1" t="s">
        <v>13</v>
      </c>
      <c r="D53" s="1" t="s">
        <v>9</v>
      </c>
      <c r="E53" s="1">
        <v>1</v>
      </c>
      <c r="F53" s="1" t="s">
        <v>60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8">
        <f t="shared" si="0"/>
        <v>0</v>
      </c>
    </row>
    <row r="54" spans="1:17" ht="75" x14ac:dyDescent="0.25">
      <c r="A54" s="1">
        <v>5225717</v>
      </c>
      <c r="B54" s="1" t="s">
        <v>32</v>
      </c>
      <c r="C54" s="1" t="s">
        <v>33</v>
      </c>
      <c r="D54" s="1" t="s">
        <v>9</v>
      </c>
      <c r="E54" s="1">
        <v>1</v>
      </c>
      <c r="F54" s="1" t="s">
        <v>60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1</v>
      </c>
      <c r="M54" s="7">
        <v>0</v>
      </c>
      <c r="N54" s="7">
        <v>0</v>
      </c>
      <c r="O54" s="7">
        <v>0</v>
      </c>
      <c r="P54" s="7">
        <v>0</v>
      </c>
      <c r="Q54" s="8">
        <f t="shared" si="0"/>
        <v>1</v>
      </c>
    </row>
    <row r="55" spans="1:17" ht="60" x14ac:dyDescent="0.25">
      <c r="A55" s="1">
        <v>5199095</v>
      </c>
      <c r="B55" s="1" t="s">
        <v>6</v>
      </c>
      <c r="C55" s="1" t="s">
        <v>26</v>
      </c>
      <c r="D55" s="1" t="s">
        <v>7</v>
      </c>
      <c r="E55" s="1">
        <v>1</v>
      </c>
      <c r="F55" s="1" t="s">
        <v>60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2</v>
      </c>
      <c r="O55" s="7">
        <v>0</v>
      </c>
      <c r="P55" s="7">
        <v>0</v>
      </c>
      <c r="Q55" s="8">
        <f t="shared" si="0"/>
        <v>2</v>
      </c>
    </row>
    <row r="56" spans="1:17" ht="60" x14ac:dyDescent="0.25">
      <c r="A56" s="1">
        <v>5313141</v>
      </c>
      <c r="B56" s="1" t="s">
        <v>8</v>
      </c>
      <c r="C56" s="1" t="s">
        <v>36</v>
      </c>
      <c r="D56" s="1" t="s">
        <v>7</v>
      </c>
      <c r="E56" s="1">
        <v>1</v>
      </c>
      <c r="F56" s="1" t="s">
        <v>61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1</v>
      </c>
      <c r="M56" s="7">
        <v>0</v>
      </c>
      <c r="N56" s="7">
        <v>0</v>
      </c>
      <c r="O56" s="7">
        <v>0</v>
      </c>
      <c r="P56" s="7">
        <v>0</v>
      </c>
      <c r="Q56" s="8">
        <f t="shared" si="0"/>
        <v>1</v>
      </c>
    </row>
    <row r="57" spans="1:17" ht="75" x14ac:dyDescent="0.25">
      <c r="A57" s="1">
        <v>4169224</v>
      </c>
      <c r="B57" s="1" t="s">
        <v>16</v>
      </c>
      <c r="C57" s="1" t="s">
        <v>17</v>
      </c>
      <c r="D57" s="1" t="s">
        <v>9</v>
      </c>
      <c r="E57" s="1">
        <v>1</v>
      </c>
      <c r="F57" s="1" t="s">
        <v>60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1</v>
      </c>
      <c r="M57" s="7">
        <v>0</v>
      </c>
      <c r="N57" s="7">
        <v>0</v>
      </c>
      <c r="O57" s="7">
        <v>0</v>
      </c>
      <c r="P57" s="7">
        <v>0</v>
      </c>
      <c r="Q57" s="8">
        <f t="shared" si="0"/>
        <v>1</v>
      </c>
    </row>
    <row r="58" spans="1:17" ht="60" x14ac:dyDescent="0.25">
      <c r="A58" s="1">
        <v>5313889</v>
      </c>
      <c r="B58" s="1" t="s">
        <v>8</v>
      </c>
      <c r="C58" s="1" t="s">
        <v>36</v>
      </c>
      <c r="D58" s="1" t="s">
        <v>7</v>
      </c>
      <c r="E58" s="1">
        <v>1</v>
      </c>
      <c r="F58" s="1" t="s">
        <v>61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1</v>
      </c>
      <c r="M58" s="7">
        <v>0</v>
      </c>
      <c r="N58" s="7">
        <v>0</v>
      </c>
      <c r="O58" s="7">
        <v>0</v>
      </c>
      <c r="P58" s="7">
        <v>0</v>
      </c>
      <c r="Q58" s="8">
        <f t="shared" si="0"/>
        <v>1</v>
      </c>
    </row>
    <row r="59" spans="1:17" ht="60" x14ac:dyDescent="0.25">
      <c r="A59" s="1">
        <v>4538005</v>
      </c>
      <c r="B59" s="1" t="s">
        <v>20</v>
      </c>
      <c r="C59" s="1" t="s">
        <v>21</v>
      </c>
      <c r="D59" s="1" t="s">
        <v>9</v>
      </c>
      <c r="E59" s="1">
        <v>1</v>
      </c>
      <c r="F59" s="1" t="s">
        <v>60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1</v>
      </c>
      <c r="M59" s="7">
        <v>0</v>
      </c>
      <c r="N59" s="7">
        <v>5</v>
      </c>
      <c r="O59" s="7">
        <v>2</v>
      </c>
      <c r="P59" s="7">
        <v>0</v>
      </c>
      <c r="Q59" s="8">
        <f t="shared" si="0"/>
        <v>8</v>
      </c>
    </row>
    <row r="60" spans="1:17" ht="60" x14ac:dyDescent="0.25">
      <c r="A60" s="1">
        <v>4960388</v>
      </c>
      <c r="B60" s="1" t="s">
        <v>6</v>
      </c>
      <c r="C60" s="1" t="s">
        <v>26</v>
      </c>
      <c r="D60" s="1" t="s">
        <v>7</v>
      </c>
      <c r="E60" s="1">
        <v>2</v>
      </c>
      <c r="F60" s="1" t="s">
        <v>61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1</v>
      </c>
      <c r="M60" s="7">
        <v>0</v>
      </c>
      <c r="N60" s="7">
        <v>0</v>
      </c>
      <c r="O60" s="7">
        <v>0</v>
      </c>
      <c r="P60" s="7">
        <v>0</v>
      </c>
      <c r="Q60" s="8">
        <f t="shared" si="0"/>
        <v>1</v>
      </c>
    </row>
    <row r="61" spans="1:17" ht="60" x14ac:dyDescent="0.25">
      <c r="A61" s="1">
        <v>4960388</v>
      </c>
      <c r="B61" s="1" t="s">
        <v>22</v>
      </c>
      <c r="C61" s="1" t="s">
        <v>23</v>
      </c>
      <c r="D61" s="1" t="s">
        <v>7</v>
      </c>
      <c r="E61" s="1">
        <v>1</v>
      </c>
      <c r="F61" s="1" t="s">
        <v>61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1</v>
      </c>
      <c r="M61" s="7">
        <v>0</v>
      </c>
      <c r="N61" s="7">
        <v>0</v>
      </c>
      <c r="O61" s="7">
        <v>0</v>
      </c>
      <c r="P61" s="7">
        <v>0</v>
      </c>
      <c r="Q61" s="8">
        <f t="shared" si="0"/>
        <v>1</v>
      </c>
    </row>
    <row r="62" spans="1:17" ht="60" x14ac:dyDescent="0.25">
      <c r="A62" s="1">
        <v>5312879</v>
      </c>
      <c r="B62" s="1" t="s">
        <v>8</v>
      </c>
      <c r="C62" s="1" t="s">
        <v>36</v>
      </c>
      <c r="D62" s="1" t="s">
        <v>7</v>
      </c>
      <c r="E62" s="1">
        <v>1</v>
      </c>
      <c r="F62" s="1" t="s">
        <v>60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1</v>
      </c>
      <c r="M62" s="7">
        <v>0</v>
      </c>
      <c r="N62" s="7">
        <v>0</v>
      </c>
      <c r="O62" s="7">
        <v>0</v>
      </c>
      <c r="P62" s="7">
        <v>0</v>
      </c>
      <c r="Q62" s="8">
        <f t="shared" si="0"/>
        <v>1</v>
      </c>
    </row>
    <row r="63" spans="1:17" ht="60" x14ac:dyDescent="0.25">
      <c r="A63" s="1">
        <v>3712047</v>
      </c>
      <c r="B63" s="1" t="s">
        <v>6</v>
      </c>
      <c r="C63" s="1" t="s">
        <v>26</v>
      </c>
      <c r="D63" s="1" t="s">
        <v>7</v>
      </c>
      <c r="E63" s="1">
        <v>1</v>
      </c>
      <c r="F63" s="1" t="s">
        <v>60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8">
        <f t="shared" si="0"/>
        <v>0</v>
      </c>
    </row>
    <row r="64" spans="1:17" ht="45" x14ac:dyDescent="0.25">
      <c r="A64" s="1">
        <v>3712047</v>
      </c>
      <c r="B64" s="1" t="s">
        <v>6</v>
      </c>
      <c r="C64" s="1" t="s">
        <v>26</v>
      </c>
      <c r="D64" s="1" t="s">
        <v>9</v>
      </c>
      <c r="E64" s="1">
        <v>2</v>
      </c>
      <c r="F64" s="1" t="s">
        <v>60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8">
        <f t="shared" si="0"/>
        <v>0</v>
      </c>
    </row>
    <row r="65" spans="1:17" ht="45" x14ac:dyDescent="0.25">
      <c r="A65" s="1">
        <v>3712047</v>
      </c>
      <c r="B65" s="1" t="s">
        <v>14</v>
      </c>
      <c r="C65" s="1" t="s">
        <v>38</v>
      </c>
      <c r="D65" s="1" t="s">
        <v>9</v>
      </c>
      <c r="E65" s="1">
        <v>1</v>
      </c>
      <c r="F65" s="1" t="s">
        <v>60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8">
        <f t="shared" si="0"/>
        <v>0</v>
      </c>
    </row>
    <row r="66" spans="1:17" ht="75" x14ac:dyDescent="0.25">
      <c r="A66" s="1">
        <v>4794886</v>
      </c>
      <c r="B66" s="1" t="s">
        <v>16</v>
      </c>
      <c r="C66" s="1" t="s">
        <v>17</v>
      </c>
      <c r="D66" s="1" t="s">
        <v>9</v>
      </c>
      <c r="E66" s="1">
        <v>1</v>
      </c>
      <c r="F66" s="1" t="s">
        <v>60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8">
        <f t="shared" si="0"/>
        <v>0</v>
      </c>
    </row>
    <row r="67" spans="1:17" ht="60" x14ac:dyDescent="0.25">
      <c r="A67" s="1">
        <v>5313790</v>
      </c>
      <c r="B67" s="1" t="s">
        <v>8</v>
      </c>
      <c r="C67" s="1" t="s">
        <v>36</v>
      </c>
      <c r="D67" s="1" t="s">
        <v>7</v>
      </c>
      <c r="E67" s="1">
        <v>2</v>
      </c>
      <c r="F67" s="1" t="s">
        <v>60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8">
        <f t="shared" si="0"/>
        <v>0</v>
      </c>
    </row>
    <row r="68" spans="1:17" ht="60" x14ac:dyDescent="0.25">
      <c r="A68" s="1">
        <v>5313790</v>
      </c>
      <c r="B68" s="1" t="s">
        <v>15</v>
      </c>
      <c r="C68" s="1" t="s">
        <v>31</v>
      </c>
      <c r="D68" s="1" t="s">
        <v>7</v>
      </c>
      <c r="E68" s="1">
        <v>1</v>
      </c>
      <c r="F68" s="1" t="s">
        <v>60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8">
        <f t="shared" si="0"/>
        <v>0</v>
      </c>
    </row>
    <row r="69" spans="1:17" ht="30" x14ac:dyDescent="0.25">
      <c r="A69" s="1">
        <v>5313790</v>
      </c>
      <c r="B69" s="1" t="s">
        <v>15</v>
      </c>
      <c r="C69" s="1" t="s">
        <v>31</v>
      </c>
      <c r="D69" s="1" t="s">
        <v>9</v>
      </c>
      <c r="E69" s="1">
        <v>1</v>
      </c>
      <c r="F69" s="1" t="s">
        <v>60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8">
        <f t="shared" ref="Q69:Q83" si="1">SUM(G69:P69)</f>
        <v>0</v>
      </c>
    </row>
    <row r="70" spans="1:17" ht="60" x14ac:dyDescent="0.25">
      <c r="A70" s="1">
        <v>5313790</v>
      </c>
      <c r="B70" s="1" t="s">
        <v>8</v>
      </c>
      <c r="C70" s="1" t="s">
        <v>36</v>
      </c>
      <c r="D70" s="1" t="s">
        <v>9</v>
      </c>
      <c r="E70" s="1">
        <v>2</v>
      </c>
      <c r="F70" s="1" t="s">
        <v>60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8">
        <f t="shared" si="1"/>
        <v>0</v>
      </c>
    </row>
    <row r="71" spans="1:17" ht="30" x14ac:dyDescent="0.25">
      <c r="A71" s="1">
        <v>5313790</v>
      </c>
      <c r="B71" s="1" t="s">
        <v>12</v>
      </c>
      <c r="C71" s="1" t="s">
        <v>13</v>
      </c>
      <c r="D71" s="1" t="s">
        <v>9</v>
      </c>
      <c r="E71" s="1">
        <v>3</v>
      </c>
      <c r="F71" s="1" t="s">
        <v>60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8">
        <f t="shared" si="1"/>
        <v>0</v>
      </c>
    </row>
    <row r="72" spans="1:17" ht="45" x14ac:dyDescent="0.25">
      <c r="A72" s="1">
        <v>5232576</v>
      </c>
      <c r="B72" s="1" t="s">
        <v>24</v>
      </c>
      <c r="C72" s="1" t="s">
        <v>25</v>
      </c>
      <c r="D72" s="1" t="s">
        <v>9</v>
      </c>
      <c r="E72" s="1">
        <v>1</v>
      </c>
      <c r="F72" s="1" t="s">
        <v>60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1</v>
      </c>
      <c r="M72" s="7">
        <v>0</v>
      </c>
      <c r="N72" s="7">
        <v>0</v>
      </c>
      <c r="O72" s="7">
        <v>0</v>
      </c>
      <c r="P72" s="7">
        <v>0</v>
      </c>
      <c r="Q72" s="8">
        <f t="shared" si="1"/>
        <v>1</v>
      </c>
    </row>
    <row r="73" spans="1:17" ht="60" x14ac:dyDescent="0.25">
      <c r="A73" s="1">
        <v>5258429</v>
      </c>
      <c r="B73" s="1" t="s">
        <v>34</v>
      </c>
      <c r="C73" s="1" t="s">
        <v>35</v>
      </c>
      <c r="D73" s="1" t="s">
        <v>9</v>
      </c>
      <c r="E73" s="1">
        <v>1</v>
      </c>
      <c r="F73" s="1" t="s">
        <v>60</v>
      </c>
      <c r="G73" s="7">
        <v>3</v>
      </c>
      <c r="H73" s="7">
        <v>0</v>
      </c>
      <c r="I73" s="7">
        <v>0</v>
      </c>
      <c r="J73" s="7">
        <v>0</v>
      </c>
      <c r="K73" s="7">
        <v>0</v>
      </c>
      <c r="L73" s="7">
        <v>1</v>
      </c>
      <c r="M73" s="7">
        <v>0</v>
      </c>
      <c r="N73" s="7">
        <v>1</v>
      </c>
      <c r="O73" s="7">
        <v>2</v>
      </c>
      <c r="P73" s="7">
        <v>0</v>
      </c>
      <c r="Q73" s="8">
        <f t="shared" si="1"/>
        <v>7</v>
      </c>
    </row>
    <row r="74" spans="1:17" ht="60" x14ac:dyDescent="0.25">
      <c r="A74" s="1">
        <v>5251420</v>
      </c>
      <c r="B74" s="1" t="s">
        <v>34</v>
      </c>
      <c r="C74" s="1" t="s">
        <v>35</v>
      </c>
      <c r="D74" s="1" t="s">
        <v>9</v>
      </c>
      <c r="E74" s="1">
        <v>1</v>
      </c>
      <c r="F74" s="1" t="s">
        <v>60</v>
      </c>
      <c r="G74" s="7">
        <v>6</v>
      </c>
      <c r="H74" s="7">
        <v>0</v>
      </c>
      <c r="I74" s="7">
        <v>0</v>
      </c>
      <c r="J74" s="7">
        <v>0</v>
      </c>
      <c r="K74" s="7">
        <v>0</v>
      </c>
      <c r="L74" s="7">
        <v>1</v>
      </c>
      <c r="M74" s="7">
        <v>0</v>
      </c>
      <c r="N74" s="7">
        <v>4</v>
      </c>
      <c r="O74" s="7">
        <v>0</v>
      </c>
      <c r="P74" s="7">
        <v>0</v>
      </c>
      <c r="Q74" s="8">
        <f t="shared" si="1"/>
        <v>11</v>
      </c>
    </row>
    <row r="75" spans="1:17" ht="60" x14ac:dyDescent="0.25">
      <c r="A75" s="1">
        <v>5251420</v>
      </c>
      <c r="B75" s="1" t="s">
        <v>19</v>
      </c>
      <c r="C75" s="1" t="s">
        <v>11</v>
      </c>
      <c r="D75" s="1" t="s">
        <v>9</v>
      </c>
      <c r="E75" s="1">
        <v>2</v>
      </c>
      <c r="F75" s="1" t="s">
        <v>60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1</v>
      </c>
      <c r="M75" s="7">
        <v>0</v>
      </c>
      <c r="N75" s="7">
        <v>0</v>
      </c>
      <c r="O75" s="7">
        <v>0</v>
      </c>
      <c r="P75" s="7">
        <v>0</v>
      </c>
      <c r="Q75" s="8">
        <f t="shared" si="1"/>
        <v>1</v>
      </c>
    </row>
    <row r="76" spans="1:17" ht="60" x14ac:dyDescent="0.25">
      <c r="A76" s="1">
        <v>4776270</v>
      </c>
      <c r="B76" s="1" t="s">
        <v>6</v>
      </c>
      <c r="C76" s="1" t="s">
        <v>26</v>
      </c>
      <c r="D76" s="1" t="s">
        <v>7</v>
      </c>
      <c r="E76" s="1">
        <v>1</v>
      </c>
      <c r="F76" s="1" t="s">
        <v>61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1</v>
      </c>
      <c r="M76" s="7">
        <v>0</v>
      </c>
      <c r="N76" s="7">
        <v>4</v>
      </c>
      <c r="O76" s="7">
        <v>2</v>
      </c>
      <c r="P76" s="7">
        <v>0</v>
      </c>
      <c r="Q76" s="8">
        <f t="shared" si="1"/>
        <v>7</v>
      </c>
    </row>
    <row r="77" spans="1:17" ht="60" x14ac:dyDescent="0.25">
      <c r="A77" s="1">
        <v>5172027</v>
      </c>
      <c r="B77" s="1" t="s">
        <v>6</v>
      </c>
      <c r="C77" s="1" t="s">
        <v>26</v>
      </c>
      <c r="D77" s="1" t="s">
        <v>7</v>
      </c>
      <c r="E77" s="1">
        <v>1</v>
      </c>
      <c r="F77" s="1" t="s">
        <v>61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4</v>
      </c>
      <c r="O77" s="7">
        <v>2</v>
      </c>
      <c r="P77" s="7">
        <v>0</v>
      </c>
      <c r="Q77" s="8">
        <f t="shared" si="1"/>
        <v>6</v>
      </c>
    </row>
    <row r="78" spans="1:17" ht="45" x14ac:dyDescent="0.25">
      <c r="A78" s="1">
        <v>5172027</v>
      </c>
      <c r="B78" s="1" t="s">
        <v>6</v>
      </c>
      <c r="C78" s="1" t="s">
        <v>26</v>
      </c>
      <c r="D78" s="1" t="s">
        <v>9</v>
      </c>
      <c r="E78" s="1">
        <v>2</v>
      </c>
      <c r="F78" s="1" t="s">
        <v>61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4</v>
      </c>
      <c r="O78" s="7">
        <v>2</v>
      </c>
      <c r="P78" s="7">
        <v>0</v>
      </c>
      <c r="Q78" s="8">
        <f t="shared" si="1"/>
        <v>6</v>
      </c>
    </row>
    <row r="79" spans="1:17" ht="45" x14ac:dyDescent="0.25">
      <c r="A79" s="1">
        <v>5314395</v>
      </c>
      <c r="B79" s="1" t="s">
        <v>24</v>
      </c>
      <c r="C79" s="1" t="s">
        <v>25</v>
      </c>
      <c r="D79" s="1" t="s">
        <v>9</v>
      </c>
      <c r="E79" s="1">
        <v>1</v>
      </c>
      <c r="F79" s="1" t="s">
        <v>60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1</v>
      </c>
      <c r="M79" s="7">
        <v>0</v>
      </c>
      <c r="N79" s="7">
        <v>0</v>
      </c>
      <c r="O79" s="7">
        <v>0</v>
      </c>
      <c r="P79" s="7">
        <v>0</v>
      </c>
      <c r="Q79" s="8">
        <f t="shared" si="1"/>
        <v>1</v>
      </c>
    </row>
    <row r="80" spans="1:17" ht="60" x14ac:dyDescent="0.25">
      <c r="A80" s="1">
        <v>5268772</v>
      </c>
      <c r="B80" s="1" t="s">
        <v>15</v>
      </c>
      <c r="C80" s="1" t="s">
        <v>31</v>
      </c>
      <c r="D80" s="1" t="s">
        <v>7</v>
      </c>
      <c r="E80" s="1">
        <v>1</v>
      </c>
      <c r="F80" s="1" t="s">
        <v>60</v>
      </c>
      <c r="G80" s="7">
        <v>1</v>
      </c>
      <c r="H80" s="7">
        <v>0</v>
      </c>
      <c r="I80" s="7">
        <v>2</v>
      </c>
      <c r="J80" s="7">
        <v>0</v>
      </c>
      <c r="K80" s="7">
        <v>4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8">
        <f t="shared" si="1"/>
        <v>7</v>
      </c>
    </row>
    <row r="81" spans="1:17" ht="60" x14ac:dyDescent="0.25">
      <c r="A81" s="1">
        <v>4615722</v>
      </c>
      <c r="B81" s="1" t="s">
        <v>22</v>
      </c>
      <c r="C81" s="1" t="s">
        <v>23</v>
      </c>
      <c r="D81" s="1" t="s">
        <v>7</v>
      </c>
      <c r="E81" s="1">
        <v>1</v>
      </c>
      <c r="F81" s="1" t="s">
        <v>61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8">
        <f t="shared" si="1"/>
        <v>0</v>
      </c>
    </row>
    <row r="82" spans="1:17" ht="60" x14ac:dyDescent="0.25">
      <c r="A82" s="1">
        <v>5259441</v>
      </c>
      <c r="B82" s="1" t="s">
        <v>34</v>
      </c>
      <c r="C82" s="1" t="s">
        <v>35</v>
      </c>
      <c r="D82" s="1" t="s">
        <v>9</v>
      </c>
      <c r="E82" s="1">
        <v>2</v>
      </c>
      <c r="F82" s="1" t="s">
        <v>60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8">
        <f t="shared" si="1"/>
        <v>0</v>
      </c>
    </row>
    <row r="83" spans="1:17" ht="60" x14ac:dyDescent="0.25">
      <c r="A83" s="1">
        <v>5259441</v>
      </c>
      <c r="B83" s="1" t="s">
        <v>19</v>
      </c>
      <c r="C83" s="1" t="s">
        <v>11</v>
      </c>
      <c r="D83" s="1" t="s">
        <v>9</v>
      </c>
      <c r="E83" s="1">
        <v>1</v>
      </c>
      <c r="F83" s="1" t="s">
        <v>60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8">
        <f t="shared" si="1"/>
        <v>0</v>
      </c>
    </row>
  </sheetData>
  <autoFilter ref="A3:Q83"/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3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2025-09-29T05:25:12Z</dcterms:modified>
</cp:coreProperties>
</file>